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BD" sheetId="1" r:id="rId1"/>
    <sheet name="Listes" sheetId="2" r:id="rId2"/>
  </sheets>
  <definedNames>
    <definedName name="Critère">'BD'!$I$3:$O$6</definedName>
    <definedName name="CRITERIA" localSheetId="0">'BD'!$F$1:$F$2</definedName>
    <definedName name="CritGenre">'BD'!$I$3:$I$6</definedName>
    <definedName name="CritQualif">'BD'!$M$3:$M$6</definedName>
    <definedName name="CritService">'BD'!$O$3:$O$6</definedName>
    <definedName name="critville">'BD'!$K$3:$K$6</definedName>
    <definedName name="EXTRACT" localSheetId="1">'Listes'!$D$1</definedName>
    <definedName name="ListeGenre">'Listes'!$A$2:$A$3</definedName>
    <definedName name="ListeQualif">OFFSET('Listes'!$B$2,,,COUNTA('Listes'!$B:$B)-1)</definedName>
    <definedName name="ListeService">OFFSET('Listes'!$D$2,,,COUNTA('Listes'!$D:$D)-1)</definedName>
    <definedName name="ListeVille">OFFSET('Listes'!$C$2,,,COUNTA('Listes'!$C:$C)-1)</definedName>
    <definedName name="Salaire">'BD'!$D:$D</definedName>
  </definedNames>
  <calcPr fullCalcOnLoad="1"/>
</workbook>
</file>

<file path=xl/sharedStrings.xml><?xml version="1.0" encoding="utf-8"?>
<sst xmlns="http://schemas.openxmlformats.org/spreadsheetml/2006/main" count="289" uniqueCount="108">
  <si>
    <t>Moyenne</t>
  </si>
  <si>
    <t>GENRE</t>
  </si>
  <si>
    <t>QUALIF</t>
  </si>
  <si>
    <t>VILLE</t>
  </si>
  <si>
    <t>SERVICE</t>
  </si>
  <si>
    <t>Maxi</t>
  </si>
  <si>
    <t>Mini</t>
  </si>
  <si>
    <t>Balutin</t>
  </si>
  <si>
    <t>Monsieur</t>
  </si>
  <si>
    <t>Lyon</t>
  </si>
  <si>
    <t>IC</t>
  </si>
  <si>
    <t>VENTE</t>
  </si>
  <si>
    <t>Bellanger</t>
  </si>
  <si>
    <t>Madame</t>
  </si>
  <si>
    <t>Cadre</t>
  </si>
  <si>
    <t>Benard</t>
  </si>
  <si>
    <t>Paris</t>
  </si>
  <si>
    <t>PRODUCTION</t>
  </si>
  <si>
    <t>Bernard</t>
  </si>
  <si>
    <t>Bertrand</t>
  </si>
  <si>
    <t>Boulogne</t>
  </si>
  <si>
    <t>DG</t>
  </si>
  <si>
    <t>Bisson</t>
  </si>
  <si>
    <t>Boisgontier</t>
  </si>
  <si>
    <t>Consultant</t>
  </si>
  <si>
    <t>MARKETING</t>
  </si>
  <si>
    <t>Campas</t>
  </si>
  <si>
    <t>Voisins</t>
  </si>
  <si>
    <t>Ceuzin</t>
  </si>
  <si>
    <t>Neuilly</t>
  </si>
  <si>
    <t>Directeur</t>
  </si>
  <si>
    <t>Clio</t>
  </si>
  <si>
    <t>PDG</t>
  </si>
  <si>
    <t>Cummenal</t>
  </si>
  <si>
    <t>Issy</t>
  </si>
  <si>
    <t>Assistante</t>
  </si>
  <si>
    <t>Dampierre</t>
  </si>
  <si>
    <t>Dang</t>
  </si>
  <si>
    <t>Sevres</t>
  </si>
  <si>
    <t>Delpont</t>
  </si>
  <si>
    <t>Montigny</t>
  </si>
  <si>
    <t>Denis</t>
  </si>
  <si>
    <t>Do</t>
  </si>
  <si>
    <t>Dujardin</t>
  </si>
  <si>
    <t>Dupont</t>
  </si>
  <si>
    <t>Dykiel</t>
  </si>
  <si>
    <t>Elpont</t>
  </si>
  <si>
    <t>Espinasse</t>
  </si>
  <si>
    <t>Garcia</t>
  </si>
  <si>
    <t>Commercial</t>
  </si>
  <si>
    <t>Garros</t>
  </si>
  <si>
    <t>GESTION</t>
  </si>
  <si>
    <t>Giraud</t>
  </si>
  <si>
    <t>Grenier</t>
  </si>
  <si>
    <t>Greuzard</t>
  </si>
  <si>
    <t>Gros</t>
  </si>
  <si>
    <t>Hubert</t>
  </si>
  <si>
    <t>Joset</t>
  </si>
  <si>
    <t>Leboulleux</t>
  </si>
  <si>
    <t>Lelievre</t>
  </si>
  <si>
    <t>Levy</t>
  </si>
  <si>
    <t>Merinos</t>
  </si>
  <si>
    <t>Mermaz</t>
  </si>
  <si>
    <t>Mermoz</t>
  </si>
  <si>
    <t>Naim</t>
  </si>
  <si>
    <t>Salvon</t>
  </si>
  <si>
    <t>Tamimy</t>
  </si>
  <si>
    <t>Truchet</t>
  </si>
  <si>
    <t>Vals</t>
  </si>
  <si>
    <t>Truchon</t>
  </si>
  <si>
    <t>Marketing</t>
  </si>
  <si>
    <t>Critère</t>
  </si>
  <si>
    <t>ListeGenre</t>
  </si>
  <si>
    <t>=Listes!$A$2:$A$3</t>
  </si>
  <si>
    <t>ListeQualif</t>
  </si>
  <si>
    <t>=DECALER(Listes!$B$2;;;NBVAL(Listes!$B:$B)-1)</t>
  </si>
  <si>
    <t>ListeService</t>
  </si>
  <si>
    <t>=DECALER(Listes!$D$2;;;NBVAL(Listes!$D:$D)-1)</t>
  </si>
  <si>
    <t>ListeVille</t>
  </si>
  <si>
    <t>=DECALER(Listes!$C$2;;;NBVAL(Listes!$C:$C)-1)</t>
  </si>
  <si>
    <t>Noms de champ</t>
  </si>
  <si>
    <t>Salaire</t>
  </si>
  <si>
    <t>Ledirec</t>
  </si>
  <si>
    <t>Effectif</t>
  </si>
  <si>
    <t>Formule</t>
  </si>
  <si>
    <t>CritGenre</t>
  </si>
  <si>
    <t>CritQualif</t>
  </si>
  <si>
    <t>critville</t>
  </si>
  <si>
    <t>CritService</t>
  </si>
  <si>
    <t>Nom</t>
  </si>
  <si>
    <t>Genre</t>
  </si>
  <si>
    <t>Ville</t>
  </si>
  <si>
    <t>Qualif</t>
  </si>
  <si>
    <t>Service</t>
  </si>
  <si>
    <t>Merinis</t>
  </si>
  <si>
    <t>Production</t>
  </si>
  <si>
    <t>Vente</t>
  </si>
  <si>
    <t>Total sal.</t>
  </si>
  <si>
    <t>Naiss</t>
  </si>
  <si>
    <t>Extraction</t>
  </si>
  <si>
    <t>=Listes!$D$1</t>
  </si>
  <si>
    <t>=BD!$D:$D</t>
  </si>
  <si>
    <t>Gestion</t>
  </si>
  <si>
    <t>=BD!$I$3:$O$6</t>
  </si>
  <si>
    <t>=BD!$I$3:$I$6</t>
  </si>
  <si>
    <t>=BD!$M$3:$M$6</t>
  </si>
  <si>
    <t>=BD!$O$3:$O$6</t>
  </si>
  <si>
    <t>=BD!$K$3:$K$6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</si>
</sst>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#,#0\:\-#,##0;"/>
    <numFmt numFmtId="166" formatCode="_-* #,##0.0\ &quot;€&quot;_-;\-* #,##0.0\ &quot;€&quot;_-;_-* &quot;-&quot;??\ &quot;€&quot;_-;_-@_-"/>
    <numFmt numFmtId="167" formatCode="d/m/yy;@"/>
    <numFmt numFmtId="168" formatCode="#.##0\.00"/>
    <numFmt numFmtId="169" formatCode="\$#\.00"/>
    <numFmt numFmtId="170" formatCode="#\.00"/>
    <numFmt numFmtId="171" formatCode="&quot;Vrai&quot;;&quot;Vrai&quot;;&quot;Faux&quot;"/>
    <numFmt numFmtId="172" formatCode="&quot;Actif&quot;;&quot;Actif&quot;;&quot;Inactif&quot;"/>
    <numFmt numFmtId="173" formatCode="0&quot; e&quot;"/>
    <numFmt numFmtId="174" formatCode="#,##0.00\ _€"/>
    <numFmt numFmtId="175" formatCode="#,##0.00\ &quot;€&quot;"/>
    <numFmt numFmtId="176" formatCode="#,##0.0\ &quot;€&quot;"/>
    <numFmt numFmtId="177" formatCode="#,##0\ &quot;€&quot;"/>
  </numFmts>
  <fonts count="31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8"/>
      <name val="Tahoma"/>
      <family val="2"/>
    </font>
    <font>
      <b/>
      <sz val="11"/>
      <name val="Verdana"/>
      <family val="2"/>
    </font>
    <font>
      <b/>
      <sz val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168" fontId="1" fillId="0" borderId="0">
      <alignment/>
      <protection locked="0"/>
    </xf>
    <xf numFmtId="170" fontId="1" fillId="0" borderId="0">
      <alignment/>
      <protection locked="0"/>
    </xf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8">
      <alignment/>
      <protection locked="0"/>
    </xf>
    <xf numFmtId="0" fontId="20" fillId="23" borderId="9" applyNumberFormat="0" applyAlignment="0" applyProtection="0"/>
    <xf numFmtId="0" fontId="5" fillId="22" borderId="0">
      <alignment/>
      <protection/>
    </xf>
  </cellStyleXfs>
  <cellXfs count="27">
    <xf numFmtId="0" fontId="0" fillId="0" borderId="0" xfId="0" applyAlignment="1">
      <alignment/>
    </xf>
    <xf numFmtId="0" fontId="7" fillId="0" borderId="0" xfId="59" applyFont="1">
      <alignment/>
      <protection/>
    </xf>
    <xf numFmtId="0" fontId="8" fillId="0" borderId="0" xfId="59" applyFont="1">
      <alignment/>
      <protection/>
    </xf>
    <xf numFmtId="0" fontId="8" fillId="11" borderId="10" xfId="59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3" fillId="0" borderId="0" xfId="51" applyFont="1" applyAlignment="1" applyProtection="1">
      <alignment/>
      <protection/>
    </xf>
    <xf numFmtId="0" fontId="7" fillId="0" borderId="10" xfId="59" applyFont="1" applyFill="1" applyBorder="1">
      <alignment/>
      <protection/>
    </xf>
    <xf numFmtId="167" fontId="7" fillId="0" borderId="10" xfId="59" applyNumberFormat="1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7" fillId="0" borderId="0" xfId="0" applyNumberFormat="1" applyFont="1" applyAlignment="1">
      <alignment/>
    </xf>
    <xf numFmtId="0" fontId="7" fillId="24" borderId="10" xfId="59" applyFont="1" applyFill="1" applyBorder="1">
      <alignment/>
      <protection/>
    </xf>
    <xf numFmtId="0" fontId="7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59" applyFont="1" applyBorder="1">
      <alignment/>
      <protection/>
    </xf>
    <xf numFmtId="165" fontId="8" fillId="0" borderId="0" xfId="59" applyNumberFormat="1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left"/>
      <protection/>
    </xf>
    <xf numFmtId="0" fontId="7" fillId="22" borderId="11" xfId="59" applyFont="1" applyFill="1" applyBorder="1">
      <alignment/>
      <protection/>
    </xf>
    <xf numFmtId="0" fontId="7" fillId="22" borderId="12" xfId="59" applyFont="1" applyFill="1" applyBorder="1">
      <alignment/>
      <protection/>
    </xf>
    <xf numFmtId="0" fontId="7" fillId="22" borderId="13" xfId="59" applyFont="1" applyFill="1" applyBorder="1">
      <alignment/>
      <protection/>
    </xf>
    <xf numFmtId="0" fontId="7" fillId="0" borderId="10" xfId="59" applyNumberFormat="1" applyFont="1" applyBorder="1">
      <alignment/>
      <protection/>
    </xf>
    <xf numFmtId="0" fontId="7" fillId="25" borderId="14" xfId="59" applyFont="1" applyFill="1" applyBorder="1">
      <alignment/>
      <protection/>
    </xf>
    <xf numFmtId="0" fontId="7" fillId="0" borderId="0" xfId="59" applyNumberFormat="1" applyFont="1">
      <alignment/>
      <protection/>
    </xf>
    <xf numFmtId="0" fontId="8" fillId="0" borderId="0" xfId="59" applyNumberFormat="1" applyFont="1" applyFill="1" applyBorder="1" applyAlignment="1">
      <alignment horizontal="center"/>
      <protection/>
    </xf>
    <xf numFmtId="0" fontId="8" fillId="0" borderId="0" xfId="59" applyNumberFormat="1" applyFont="1" applyFill="1" applyBorder="1" applyAlignment="1">
      <alignment horizontal="left"/>
      <protection/>
    </xf>
    <xf numFmtId="0" fontId="7" fillId="0" borderId="10" xfId="59" applyNumberFormat="1" applyFont="1" applyFill="1" applyBorder="1">
      <alignment/>
      <protection/>
    </xf>
    <xf numFmtId="177" fontId="7" fillId="0" borderId="10" xfId="56" applyNumberFormat="1" applyFont="1" applyBorder="1" applyAlignment="1">
      <alignment/>
    </xf>
    <xf numFmtId="167" fontId="7" fillId="0" borderId="0" xfId="59" applyNumberFormat="1" applyFont="1" applyFill="1" applyBorder="1">
      <alignment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Base" xfId="59"/>
    <cellStyle name="Pilote de données - Catégorie" xfId="60"/>
    <cellStyle name="Pilote de données - Champ" xfId="61"/>
    <cellStyle name="Pilote de données - Coin" xfId="62"/>
    <cellStyle name="Pilote de données - Résultat" xfId="63"/>
    <cellStyle name="Pilote de données - Titre" xfId="64"/>
    <cellStyle name="Pilote de données - Valeur" xfId="65"/>
    <cellStyle name="Percent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YELLOW" xfId="77"/>
  </cellStyles>
  <dxfs count="6"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38550" y="0"/>
          <a:ext cx="19716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Filtre automatique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dans la base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Données/Filtre automatique</a:t>
          </a:r>
        </a:p>
      </xdr:txBody>
    </xdr:sp>
    <xdr:clientData/>
  </xdr:twoCellAnchor>
  <xdr:twoCellAnchor editAs="absolute">
    <xdr:from>
      <xdr:col>7</xdr:col>
      <xdr:colOff>161925</xdr:colOff>
      <xdr:row>7</xdr:row>
      <xdr:rowOff>76200</xdr:rowOff>
    </xdr:from>
    <xdr:to>
      <xdr:col>16</xdr:col>
      <xdr:colOff>600075</xdr:colOff>
      <xdr:row>51</xdr:row>
      <xdr:rowOff>38100</xdr:rowOff>
    </xdr:to>
    <xdr:sp>
      <xdr:nvSpPr>
        <xdr:cNvPr id="2" name="TextBox 42"/>
        <xdr:cNvSpPr txBox="1">
          <a:spLocks noChangeArrowheads="1"/>
        </xdr:cNvSpPr>
      </xdr:nvSpPr>
      <xdr:spPr>
        <a:xfrm>
          <a:off x="4781550" y="1123950"/>
          <a:ext cx="39243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Interrogation Filtre élaboré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Donne l'intersection des ensembles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Genre,Ville,Qualif,service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(Pas sous forme de ET/OU classique)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O62"/>
  <sheetViews>
    <sheetView showGridLines="0" showZeros="0" tabSelected="1" zoomScalePageLayoutView="0" workbookViewId="0" topLeftCell="A1">
      <selection activeCell="K3" sqref="K3"/>
    </sheetView>
  </sheetViews>
  <sheetFormatPr defaultColWidth="10.00390625" defaultRowHeight="12.75"/>
  <cols>
    <col min="1" max="1" width="8.875" style="1" bestFit="1" customWidth="1"/>
    <col min="2" max="2" width="10.375" style="21" customWidth="1"/>
    <col min="3" max="3" width="6.125" style="1" customWidth="1"/>
    <col min="4" max="4" width="8.50390625" style="21" bestFit="1" customWidth="1"/>
    <col min="5" max="5" width="9.00390625" style="1" customWidth="1"/>
    <col min="6" max="6" width="10.375" style="1" customWidth="1"/>
    <col min="7" max="7" width="7.375" style="1" bestFit="1" customWidth="1"/>
    <col min="8" max="8" width="2.25390625" style="1" customWidth="1"/>
    <col min="9" max="9" width="7.00390625" style="1" customWidth="1"/>
    <col min="10" max="10" width="1.4921875" style="4" customWidth="1"/>
    <col min="11" max="11" width="7.00390625" style="1" customWidth="1"/>
    <col min="12" max="12" width="1.4921875" style="4" customWidth="1"/>
    <col min="13" max="13" width="8.00390625" style="1" customWidth="1"/>
    <col min="14" max="14" width="1.4921875" style="4" customWidth="1"/>
    <col min="15" max="15" width="7.00390625" style="1" customWidth="1"/>
    <col min="16" max="16384" width="10.00390625" style="1" customWidth="1"/>
  </cols>
  <sheetData>
    <row r="1" spans="1:15" ht="17.25" customHeight="1">
      <c r="A1" s="13" t="s">
        <v>0</v>
      </c>
      <c r="B1" s="25">
        <f>SUBTOTAL(1,Salaire)</f>
        <v>3289.4444444444453</v>
      </c>
      <c r="C1" s="4"/>
      <c r="F1" s="2" t="s">
        <v>84</v>
      </c>
      <c r="K1" s="2"/>
      <c r="M1" s="2"/>
      <c r="O1" s="2"/>
    </row>
    <row r="2" spans="1:15" ht="12.75" customHeight="1">
      <c r="A2" s="13" t="s">
        <v>83</v>
      </c>
      <c r="B2" s="19">
        <f>SUBTOTAL(2,Salaire)</f>
        <v>6</v>
      </c>
      <c r="C2" s="4"/>
      <c r="F2" s="20">
        <f>(IF(COUNTA(CritGenre)=0,TRUE,SUMPRODUCT(--(CritGenre=B9))))*(IF(COUNTA(critville)=0,TRUE,SUMPRODUCT(--(critville=C9))))*(IF(COUNTA(CritQualif)=0,TRUE,SUMPRODUCT(--(CritQualif=E9))))*(IF(COUNTA(CritService)=0,TRUE,SUMPRODUCT(--(CritService=F9))))</f>
        <v>1</v>
      </c>
      <c r="I2" s="15" t="s">
        <v>90</v>
      </c>
      <c r="K2" s="15" t="s">
        <v>91</v>
      </c>
      <c r="M2" s="8" t="s">
        <v>92</v>
      </c>
      <c r="O2" s="15" t="s">
        <v>93</v>
      </c>
    </row>
    <row r="3" spans="1:15" ht="10.5">
      <c r="A3" s="13" t="s">
        <v>5</v>
      </c>
      <c r="B3" s="25">
        <f>SUBTOTAL(4,Salaire)</f>
        <v>4000</v>
      </c>
      <c r="C3" s="4"/>
      <c r="I3" s="16" t="s">
        <v>8</v>
      </c>
      <c r="K3" s="16" t="s">
        <v>16</v>
      </c>
      <c r="M3" s="16" t="s">
        <v>14</v>
      </c>
      <c r="O3" s="16"/>
    </row>
    <row r="4" spans="1:15" ht="10.5">
      <c r="A4" s="13" t="s">
        <v>6</v>
      </c>
      <c r="B4" s="25">
        <f>SUBTOTAL(5,Salaire)</f>
        <v>2800</v>
      </c>
      <c r="C4" s="4"/>
      <c r="I4" s="17"/>
      <c r="K4" s="17" t="s">
        <v>9</v>
      </c>
      <c r="M4" s="17" t="s">
        <v>24</v>
      </c>
      <c r="O4" s="17"/>
    </row>
    <row r="5" spans="1:15" ht="10.5">
      <c r="A5" s="13" t="s">
        <v>97</v>
      </c>
      <c r="B5" s="25">
        <f>SUBTOTAL(9,Salaire)</f>
        <v>19736.66666666667</v>
      </c>
      <c r="C5" s="4"/>
      <c r="I5" s="17"/>
      <c r="K5" s="17" t="s">
        <v>38</v>
      </c>
      <c r="M5" s="17"/>
      <c r="O5" s="17"/>
    </row>
    <row r="6" spans="3:15" ht="10.5">
      <c r="C6" s="4"/>
      <c r="I6" s="18"/>
      <c r="K6" s="18"/>
      <c r="M6" s="18"/>
      <c r="O6" s="18"/>
    </row>
    <row r="7" ht="10.5">
      <c r="O7" s="4"/>
    </row>
    <row r="8" spans="1:15" ht="10.5">
      <c r="A8" s="14" t="s">
        <v>89</v>
      </c>
      <c r="B8" s="23" t="s">
        <v>90</v>
      </c>
      <c r="C8" s="15" t="s">
        <v>91</v>
      </c>
      <c r="D8" s="22" t="s">
        <v>81</v>
      </c>
      <c r="E8" s="8" t="s">
        <v>92</v>
      </c>
      <c r="F8" s="15" t="s">
        <v>93</v>
      </c>
      <c r="G8" s="8" t="s">
        <v>98</v>
      </c>
      <c r="H8" s="8"/>
      <c r="I8" s="4"/>
      <c r="K8" s="4"/>
      <c r="M8" s="4"/>
      <c r="O8" s="4"/>
    </row>
    <row r="9" spans="1:15" ht="12.75">
      <c r="A9" s="6" t="s">
        <v>7</v>
      </c>
      <c r="B9" s="24" t="s">
        <v>8</v>
      </c>
      <c r="C9" s="6" t="s">
        <v>9</v>
      </c>
      <c r="D9" s="25">
        <v>4000</v>
      </c>
      <c r="E9" s="6" t="s">
        <v>24</v>
      </c>
      <c r="F9" s="6" t="s">
        <v>96</v>
      </c>
      <c r="G9" s="7">
        <v>18564</v>
      </c>
      <c r="H9" s="26"/>
      <c r="I9" s="4"/>
      <c r="J9"/>
      <c r="K9" s="4"/>
      <c r="L9"/>
      <c r="M9" s="4"/>
      <c r="N9"/>
      <c r="O9" s="4"/>
    </row>
    <row r="10" spans="1:15" ht="12.75" hidden="1">
      <c r="A10" s="6" t="s">
        <v>12</v>
      </c>
      <c r="B10" s="24" t="s">
        <v>13</v>
      </c>
      <c r="C10" s="6" t="s">
        <v>9</v>
      </c>
      <c r="D10" s="25">
        <v>3100</v>
      </c>
      <c r="E10" s="6" t="s">
        <v>24</v>
      </c>
      <c r="F10" s="6" t="s">
        <v>96</v>
      </c>
      <c r="G10" s="7">
        <v>29535</v>
      </c>
      <c r="H10" s="26"/>
      <c r="I10" s="4"/>
      <c r="J10"/>
      <c r="K10" s="4"/>
      <c r="L10"/>
      <c r="M10" s="4"/>
      <c r="N10"/>
      <c r="O10" s="4"/>
    </row>
    <row r="11" spans="1:15" ht="12.75" hidden="1">
      <c r="A11" s="6" t="s">
        <v>15</v>
      </c>
      <c r="B11" s="24" t="s">
        <v>13</v>
      </c>
      <c r="C11" s="6" t="s">
        <v>16</v>
      </c>
      <c r="D11" s="25">
        <v>3500</v>
      </c>
      <c r="E11" s="6" t="s">
        <v>24</v>
      </c>
      <c r="F11" s="6" t="s">
        <v>95</v>
      </c>
      <c r="G11" s="7">
        <v>18546</v>
      </c>
      <c r="H11" s="26"/>
      <c r="I11" s="4"/>
      <c r="J11"/>
      <c r="K11" s="4"/>
      <c r="L11"/>
      <c r="M11" s="4"/>
      <c r="N11"/>
      <c r="O11" s="4"/>
    </row>
    <row r="12" spans="1:15" ht="12.75" hidden="1">
      <c r="A12" s="6" t="s">
        <v>18</v>
      </c>
      <c r="B12" s="24" t="s">
        <v>13</v>
      </c>
      <c r="C12" s="6" t="s">
        <v>9</v>
      </c>
      <c r="D12" s="25">
        <v>2950</v>
      </c>
      <c r="E12" s="6" t="s">
        <v>21</v>
      </c>
      <c r="F12" s="6" t="s">
        <v>95</v>
      </c>
      <c r="G12" s="7">
        <v>29549</v>
      </c>
      <c r="H12" s="26"/>
      <c r="I12" s="2"/>
      <c r="J12"/>
      <c r="L12"/>
      <c r="N12"/>
      <c r="O12" s="4"/>
    </row>
    <row r="13" spans="1:15" ht="12.75" hidden="1">
      <c r="A13" s="6" t="s">
        <v>19</v>
      </c>
      <c r="B13" s="24" t="s">
        <v>8</v>
      </c>
      <c r="C13" s="6" t="s">
        <v>20</v>
      </c>
      <c r="D13" s="25">
        <v>4000</v>
      </c>
      <c r="E13" s="6" t="s">
        <v>30</v>
      </c>
      <c r="F13" s="6" t="s">
        <v>95</v>
      </c>
      <c r="G13" s="7">
        <v>18565</v>
      </c>
      <c r="H13" s="26"/>
      <c r="I13" s="9"/>
      <c r="J13"/>
      <c r="K13" s="9"/>
      <c r="L13"/>
      <c r="M13" s="4"/>
      <c r="N13"/>
      <c r="O13" s="4"/>
    </row>
    <row r="14" spans="1:15" ht="12.75" hidden="1">
      <c r="A14" s="6" t="s">
        <v>22</v>
      </c>
      <c r="B14" s="24" t="s">
        <v>13</v>
      </c>
      <c r="C14" s="6" t="s">
        <v>16</v>
      </c>
      <c r="D14" s="25">
        <v>3100</v>
      </c>
      <c r="E14" s="6" t="s">
        <v>10</v>
      </c>
      <c r="F14" s="6" t="s">
        <v>95</v>
      </c>
      <c r="G14" s="7">
        <v>29546</v>
      </c>
      <c r="H14" s="26"/>
      <c r="I14" s="9"/>
      <c r="J14"/>
      <c r="K14" s="9"/>
      <c r="L14"/>
      <c r="M14" s="4"/>
      <c r="N14"/>
      <c r="O14" s="4"/>
    </row>
    <row r="15" spans="1:15" ht="12.75" hidden="1">
      <c r="A15" s="6" t="s">
        <v>23</v>
      </c>
      <c r="B15" s="24" t="s">
        <v>13</v>
      </c>
      <c r="C15" s="6" t="s">
        <v>20</v>
      </c>
      <c r="D15" s="25">
        <v>3210</v>
      </c>
      <c r="E15" s="6" t="s">
        <v>32</v>
      </c>
      <c r="F15" s="6" t="s">
        <v>70</v>
      </c>
      <c r="G15" s="7">
        <v>18547</v>
      </c>
      <c r="H15" s="26"/>
      <c r="I15" s="9"/>
      <c r="J15"/>
      <c r="K15" s="9"/>
      <c r="L15"/>
      <c r="M15" s="4"/>
      <c r="N15"/>
      <c r="O15" s="4"/>
    </row>
    <row r="16" spans="1:15" ht="12.75" hidden="1">
      <c r="A16" s="6" t="s">
        <v>26</v>
      </c>
      <c r="B16" s="24" t="s">
        <v>13</v>
      </c>
      <c r="C16" s="6" t="s">
        <v>27</v>
      </c>
      <c r="D16" s="25">
        <v>3000</v>
      </c>
      <c r="E16" s="6" t="s">
        <v>35</v>
      </c>
      <c r="F16" s="6" t="s">
        <v>95</v>
      </c>
      <c r="G16" s="7">
        <v>29548</v>
      </c>
      <c r="H16" s="26"/>
      <c r="I16" s="9"/>
      <c r="J16"/>
      <c r="K16" s="9"/>
      <c r="L16"/>
      <c r="M16" s="4"/>
      <c r="N16"/>
      <c r="O16" s="4"/>
    </row>
    <row r="17" spans="1:15" ht="12.75" hidden="1">
      <c r="A17" s="6" t="s">
        <v>28</v>
      </c>
      <c r="B17" s="24" t="s">
        <v>13</v>
      </c>
      <c r="C17" s="6" t="s">
        <v>29</v>
      </c>
      <c r="D17" s="25">
        <v>3220</v>
      </c>
      <c r="E17" s="6" t="s">
        <v>14</v>
      </c>
      <c r="F17" s="6" t="s">
        <v>70</v>
      </c>
      <c r="G17" s="7">
        <v>22201</v>
      </c>
      <c r="H17" s="26"/>
      <c r="I17" s="9"/>
      <c r="J17"/>
      <c r="K17" s="9"/>
      <c r="L17"/>
      <c r="M17" s="4"/>
      <c r="N17"/>
      <c r="O17" s="4"/>
    </row>
    <row r="18" spans="1:15" ht="12.75" hidden="1">
      <c r="A18" s="6" t="s">
        <v>31</v>
      </c>
      <c r="B18" s="24" t="s">
        <v>13</v>
      </c>
      <c r="C18" s="6" t="s">
        <v>16</v>
      </c>
      <c r="D18" s="25">
        <v>6000</v>
      </c>
      <c r="E18" s="6" t="s">
        <v>24</v>
      </c>
      <c r="F18" s="6" t="s">
        <v>21</v>
      </c>
      <c r="G18" s="7">
        <v>22202</v>
      </c>
      <c r="H18" s="26"/>
      <c r="I18" s="9"/>
      <c r="J18"/>
      <c r="K18" s="9"/>
      <c r="L18"/>
      <c r="M18" s="4"/>
      <c r="N18"/>
      <c r="O18" s="4"/>
    </row>
    <row r="19" spans="1:15" ht="12.75" hidden="1">
      <c r="A19" s="6" t="s">
        <v>33</v>
      </c>
      <c r="B19" s="24" t="s">
        <v>13</v>
      </c>
      <c r="C19" s="6" t="s">
        <v>34</v>
      </c>
      <c r="D19" s="25">
        <v>2100</v>
      </c>
      <c r="E19" s="6" t="s">
        <v>30</v>
      </c>
      <c r="F19" s="6" t="s">
        <v>96</v>
      </c>
      <c r="G19" s="7">
        <v>22203</v>
      </c>
      <c r="H19" s="26"/>
      <c r="I19" s="4"/>
      <c r="J19"/>
      <c r="K19" s="4"/>
      <c r="L19"/>
      <c r="M19" s="4"/>
      <c r="N19"/>
      <c r="O19" s="4"/>
    </row>
    <row r="20" spans="1:14" ht="12.75" hidden="1">
      <c r="A20" s="6" t="s">
        <v>36</v>
      </c>
      <c r="B20" s="24" t="s">
        <v>8</v>
      </c>
      <c r="C20" s="6" t="s">
        <v>34</v>
      </c>
      <c r="D20" s="25">
        <v>3000</v>
      </c>
      <c r="E20" s="6" t="s">
        <v>30</v>
      </c>
      <c r="F20" s="6" t="s">
        <v>95</v>
      </c>
      <c r="G20" s="7">
        <v>22204</v>
      </c>
      <c r="H20" s="26"/>
      <c r="J20"/>
      <c r="L20"/>
      <c r="N20"/>
    </row>
    <row r="21" spans="1:14" ht="12.75" hidden="1">
      <c r="A21" s="6" t="s">
        <v>37</v>
      </c>
      <c r="B21" s="24" t="s">
        <v>8</v>
      </c>
      <c r="C21" s="6" t="s">
        <v>38</v>
      </c>
      <c r="D21" s="25">
        <v>3400</v>
      </c>
      <c r="E21" s="6" t="s">
        <v>10</v>
      </c>
      <c r="F21" s="6" t="s">
        <v>95</v>
      </c>
      <c r="G21" s="7">
        <v>22205</v>
      </c>
      <c r="H21" s="26"/>
      <c r="J21"/>
      <c r="L21"/>
      <c r="N21"/>
    </row>
    <row r="22" spans="1:14" ht="12.75" hidden="1">
      <c r="A22" s="6" t="s">
        <v>39</v>
      </c>
      <c r="B22" s="24" t="s">
        <v>13</v>
      </c>
      <c r="C22" s="6" t="s">
        <v>40</v>
      </c>
      <c r="D22" s="25">
        <v>3080</v>
      </c>
      <c r="E22" s="6" t="s">
        <v>32</v>
      </c>
      <c r="F22" s="6" t="s">
        <v>95</v>
      </c>
      <c r="G22" s="7">
        <v>29530</v>
      </c>
      <c r="H22" s="26"/>
      <c r="J22"/>
      <c r="L22"/>
      <c r="N22"/>
    </row>
    <row r="23" spans="1:8" ht="10.5" hidden="1">
      <c r="A23" s="6" t="s">
        <v>41</v>
      </c>
      <c r="B23" s="24" t="s">
        <v>13</v>
      </c>
      <c r="C23" s="6" t="s">
        <v>16</v>
      </c>
      <c r="D23" s="25">
        <v>3500</v>
      </c>
      <c r="E23" s="6" t="s">
        <v>35</v>
      </c>
      <c r="F23" s="6" t="s">
        <v>21</v>
      </c>
      <c r="G23" s="7">
        <v>22206</v>
      </c>
      <c r="H23" s="26"/>
    </row>
    <row r="24" spans="1:8" ht="10.5" hidden="1">
      <c r="A24" s="6" t="s">
        <v>42</v>
      </c>
      <c r="B24" s="24" t="s">
        <v>13</v>
      </c>
      <c r="C24" s="6" t="s">
        <v>40</v>
      </c>
      <c r="D24" s="25">
        <v>3250</v>
      </c>
      <c r="E24" s="6" t="s">
        <v>35</v>
      </c>
      <c r="F24" s="6" t="s">
        <v>95</v>
      </c>
      <c r="G24" s="7">
        <v>22207</v>
      </c>
      <c r="H24" s="26"/>
    </row>
    <row r="25" spans="1:14" ht="12.75" hidden="1">
      <c r="A25" s="6" t="s">
        <v>43</v>
      </c>
      <c r="B25" s="24" t="s">
        <v>13</v>
      </c>
      <c r="C25" s="6" t="s">
        <v>29</v>
      </c>
      <c r="D25" s="25">
        <v>2300</v>
      </c>
      <c r="E25" s="6" t="s">
        <v>14</v>
      </c>
      <c r="F25" s="6" t="s">
        <v>95</v>
      </c>
      <c r="G25" s="7">
        <v>18552</v>
      </c>
      <c r="H25" s="26"/>
      <c r="J25"/>
      <c r="L25"/>
      <c r="N25"/>
    </row>
    <row r="26" spans="1:15" ht="12.75" hidden="1">
      <c r="A26" s="6" t="s">
        <v>44</v>
      </c>
      <c r="B26" s="24" t="s">
        <v>13</v>
      </c>
      <c r="C26" s="6" t="s">
        <v>20</v>
      </c>
      <c r="D26" s="25">
        <v>3270</v>
      </c>
      <c r="E26" s="6" t="s">
        <v>24</v>
      </c>
      <c r="F26" s="6" t="s">
        <v>96</v>
      </c>
      <c r="G26" s="7">
        <v>18553</v>
      </c>
      <c r="H26" s="26"/>
      <c r="J26"/>
      <c r="L26"/>
      <c r="N26"/>
      <c r="O26" s="5"/>
    </row>
    <row r="27" spans="1:14" ht="12.75" hidden="1">
      <c r="A27" s="6" t="s">
        <v>45</v>
      </c>
      <c r="B27" s="24" t="s">
        <v>13</v>
      </c>
      <c r="C27" s="6" t="s">
        <v>29</v>
      </c>
      <c r="D27" s="25">
        <v>2100</v>
      </c>
      <c r="E27" s="6" t="s">
        <v>24</v>
      </c>
      <c r="F27" s="6" t="s">
        <v>21</v>
      </c>
      <c r="G27" s="7">
        <v>18554</v>
      </c>
      <c r="H27" s="26"/>
      <c r="J27"/>
      <c r="L27"/>
      <c r="N27"/>
    </row>
    <row r="28" spans="1:14" ht="12.75" hidden="1">
      <c r="A28" s="6" t="s">
        <v>46</v>
      </c>
      <c r="B28" s="24" t="s">
        <v>8</v>
      </c>
      <c r="C28" s="6" t="s">
        <v>9</v>
      </c>
      <c r="D28" s="25">
        <v>3050</v>
      </c>
      <c r="E28" s="6" t="s">
        <v>30</v>
      </c>
      <c r="F28" s="6" t="s">
        <v>95</v>
      </c>
      <c r="G28" s="7">
        <v>29547</v>
      </c>
      <c r="H28" s="26"/>
      <c r="I28" s="4"/>
      <c r="J28"/>
      <c r="L28"/>
      <c r="N28"/>
    </row>
    <row r="29" spans="1:14" ht="12.75" hidden="1">
      <c r="A29" s="6" t="s">
        <v>47</v>
      </c>
      <c r="B29" s="24" t="s">
        <v>13</v>
      </c>
      <c r="C29" s="6" t="s">
        <v>9</v>
      </c>
      <c r="D29" s="25">
        <v>3160</v>
      </c>
      <c r="E29" s="6" t="s">
        <v>10</v>
      </c>
      <c r="F29" s="6" t="s">
        <v>96</v>
      </c>
      <c r="G29" s="7">
        <v>29532</v>
      </c>
      <c r="H29" s="26"/>
      <c r="J29"/>
      <c r="L29"/>
      <c r="N29"/>
    </row>
    <row r="30" spans="1:14" ht="12.75" hidden="1">
      <c r="A30" s="6" t="s">
        <v>48</v>
      </c>
      <c r="B30" s="24" t="s">
        <v>13</v>
      </c>
      <c r="C30" s="6" t="s">
        <v>40</v>
      </c>
      <c r="D30" s="25">
        <v>2100</v>
      </c>
      <c r="E30" s="6" t="s">
        <v>32</v>
      </c>
      <c r="F30" s="6" t="s">
        <v>49</v>
      </c>
      <c r="G30" s="7">
        <v>18555</v>
      </c>
      <c r="H30" s="26"/>
      <c r="J30"/>
      <c r="L30"/>
      <c r="N30"/>
    </row>
    <row r="31" spans="1:8" ht="10.5" hidden="1">
      <c r="A31" s="6" t="s">
        <v>50</v>
      </c>
      <c r="B31" s="24" t="s">
        <v>13</v>
      </c>
      <c r="C31" s="6" t="s">
        <v>9</v>
      </c>
      <c r="D31" s="25">
        <v>2100</v>
      </c>
      <c r="E31" s="6" t="s">
        <v>35</v>
      </c>
      <c r="F31" s="6" t="s">
        <v>102</v>
      </c>
      <c r="G31" s="7">
        <v>18556</v>
      </c>
      <c r="H31" s="26"/>
    </row>
    <row r="32" spans="1:14" ht="12.75" hidden="1">
      <c r="A32" s="6" t="s">
        <v>52</v>
      </c>
      <c r="B32" s="24" t="s">
        <v>13</v>
      </c>
      <c r="C32" s="6" t="s">
        <v>34</v>
      </c>
      <c r="D32" s="25">
        <v>2500</v>
      </c>
      <c r="E32" s="6" t="s">
        <v>14</v>
      </c>
      <c r="F32" s="6" t="s">
        <v>95</v>
      </c>
      <c r="G32" s="7">
        <v>18557</v>
      </c>
      <c r="H32" s="26"/>
      <c r="J32"/>
      <c r="L32"/>
      <c r="N32"/>
    </row>
    <row r="33" spans="1:14" ht="12.75" hidden="1">
      <c r="A33" s="6" t="s">
        <v>53</v>
      </c>
      <c r="B33" s="24" t="s">
        <v>8</v>
      </c>
      <c r="C33" s="6" t="s">
        <v>20</v>
      </c>
      <c r="D33" s="25">
        <v>2800</v>
      </c>
      <c r="E33" s="6" t="s">
        <v>24</v>
      </c>
      <c r="F33" s="6" t="s">
        <v>51</v>
      </c>
      <c r="G33" s="7">
        <v>18569</v>
      </c>
      <c r="H33" s="26"/>
      <c r="J33"/>
      <c r="L33"/>
      <c r="N33"/>
    </row>
    <row r="34" spans="1:14" ht="12.75" hidden="1">
      <c r="A34" s="6" t="s">
        <v>54</v>
      </c>
      <c r="B34" s="24" t="s">
        <v>13</v>
      </c>
      <c r="C34" s="6" t="s">
        <v>16</v>
      </c>
      <c r="D34" s="25">
        <v>3320</v>
      </c>
      <c r="E34" s="6" t="s">
        <v>70</v>
      </c>
      <c r="F34" s="6" t="s">
        <v>17</v>
      </c>
      <c r="G34" s="7">
        <v>29516</v>
      </c>
      <c r="H34" s="26"/>
      <c r="J34"/>
      <c r="L34"/>
      <c r="N34"/>
    </row>
    <row r="35" spans="1:14" ht="12.75" hidden="1">
      <c r="A35" s="6" t="s">
        <v>55</v>
      </c>
      <c r="B35" s="24" t="s">
        <v>8</v>
      </c>
      <c r="C35" s="6" t="s">
        <v>16</v>
      </c>
      <c r="D35" s="25">
        <v>2200</v>
      </c>
      <c r="E35" s="6" t="s">
        <v>30</v>
      </c>
      <c r="F35" s="6" t="s">
        <v>51</v>
      </c>
      <c r="G35" s="7">
        <v>29517</v>
      </c>
      <c r="H35" s="26"/>
      <c r="J35"/>
      <c r="L35"/>
      <c r="N35"/>
    </row>
    <row r="36" spans="1:14" ht="12.75" hidden="1">
      <c r="A36" s="6" t="s">
        <v>56</v>
      </c>
      <c r="B36" s="24" t="s">
        <v>13</v>
      </c>
      <c r="C36" s="6" t="s">
        <v>29</v>
      </c>
      <c r="D36" s="25">
        <v>3330</v>
      </c>
      <c r="E36" s="6" t="s">
        <v>21</v>
      </c>
      <c r="F36" s="6" t="s">
        <v>49</v>
      </c>
      <c r="G36" s="7">
        <v>29518</v>
      </c>
      <c r="H36" s="26"/>
      <c r="J36"/>
      <c r="L36"/>
      <c r="N36"/>
    </row>
    <row r="37" spans="1:14" ht="12.75" hidden="1">
      <c r="A37" s="6" t="s">
        <v>57</v>
      </c>
      <c r="B37" s="24" t="s">
        <v>8</v>
      </c>
      <c r="C37" s="6" t="s">
        <v>34</v>
      </c>
      <c r="D37" s="25">
        <v>2200</v>
      </c>
      <c r="E37" s="6" t="s">
        <v>24</v>
      </c>
      <c r="F37" s="6" t="s">
        <v>17</v>
      </c>
      <c r="G37" s="7">
        <v>29519</v>
      </c>
      <c r="H37" s="26"/>
      <c r="J37"/>
      <c r="L37"/>
      <c r="N37"/>
    </row>
    <row r="38" spans="1:14" ht="12.75" hidden="1">
      <c r="A38" s="6" t="s">
        <v>58</v>
      </c>
      <c r="B38" s="24" t="s">
        <v>13</v>
      </c>
      <c r="C38" s="6" t="s">
        <v>16</v>
      </c>
      <c r="D38" s="25">
        <v>3340</v>
      </c>
      <c r="E38" s="6" t="s">
        <v>30</v>
      </c>
      <c r="F38" s="6" t="s">
        <v>25</v>
      </c>
      <c r="G38" s="7">
        <v>29520</v>
      </c>
      <c r="H38" s="26"/>
      <c r="J38"/>
      <c r="L38"/>
      <c r="N38"/>
    </row>
    <row r="39" spans="1:14" ht="12.75" hidden="1">
      <c r="A39" s="6" t="s">
        <v>82</v>
      </c>
      <c r="B39" s="24" t="s">
        <v>13</v>
      </c>
      <c r="C39" s="6" t="s">
        <v>29</v>
      </c>
      <c r="D39" s="25">
        <v>3350</v>
      </c>
      <c r="E39" s="6" t="s">
        <v>24</v>
      </c>
      <c r="F39" s="6" t="s">
        <v>17</v>
      </c>
      <c r="G39" s="7">
        <v>29521</v>
      </c>
      <c r="H39" s="26"/>
      <c r="J39"/>
      <c r="L39"/>
      <c r="N39"/>
    </row>
    <row r="40" spans="1:14" ht="12.75" hidden="1">
      <c r="A40" s="6" t="s">
        <v>59</v>
      </c>
      <c r="B40" s="24" t="s">
        <v>13</v>
      </c>
      <c r="C40" s="6" t="s">
        <v>16</v>
      </c>
      <c r="D40" s="25">
        <v>3360</v>
      </c>
      <c r="E40" s="6" t="s">
        <v>10</v>
      </c>
      <c r="F40" s="6" t="s">
        <v>25</v>
      </c>
      <c r="G40" s="7">
        <v>29522</v>
      </c>
      <c r="H40" s="26"/>
      <c r="J40"/>
      <c r="L40"/>
      <c r="N40"/>
    </row>
    <row r="41" spans="1:8" ht="10.5" hidden="1">
      <c r="A41" s="6" t="s">
        <v>60</v>
      </c>
      <c r="B41" s="24" t="s">
        <v>13</v>
      </c>
      <c r="C41" s="6" t="s">
        <v>16</v>
      </c>
      <c r="D41" s="25">
        <v>2800</v>
      </c>
      <c r="E41" s="6" t="s">
        <v>14</v>
      </c>
      <c r="F41" s="6" t="s">
        <v>11</v>
      </c>
      <c r="G41" s="7">
        <v>29523</v>
      </c>
      <c r="H41" s="26"/>
    </row>
    <row r="42" spans="1:14" ht="12.75">
      <c r="A42" s="6" t="s">
        <v>61</v>
      </c>
      <c r="B42" s="24" t="s">
        <v>8</v>
      </c>
      <c r="C42" s="6" t="s">
        <v>16</v>
      </c>
      <c r="D42" s="25">
        <v>3120</v>
      </c>
      <c r="E42" s="6" t="s">
        <v>14</v>
      </c>
      <c r="F42" s="6" t="s">
        <v>70</v>
      </c>
      <c r="G42" s="7">
        <v>29531</v>
      </c>
      <c r="H42" s="26"/>
      <c r="J42"/>
      <c r="L42"/>
      <c r="N42"/>
    </row>
    <row r="43" spans="1:14" ht="12.75">
      <c r="A43" s="6" t="s">
        <v>94</v>
      </c>
      <c r="B43" s="24" t="s">
        <v>8</v>
      </c>
      <c r="C43" s="6" t="s">
        <v>16</v>
      </c>
      <c r="D43" s="25">
        <v>3150</v>
      </c>
      <c r="E43" s="6" t="s">
        <v>14</v>
      </c>
      <c r="F43" s="6" t="s">
        <v>49</v>
      </c>
      <c r="G43" s="7">
        <v>29545</v>
      </c>
      <c r="H43" s="26"/>
      <c r="J43"/>
      <c r="L43"/>
      <c r="N43"/>
    </row>
    <row r="44" spans="1:8" ht="10.5" hidden="1">
      <c r="A44" s="6" t="s">
        <v>62</v>
      </c>
      <c r="B44" s="24" t="s">
        <v>13</v>
      </c>
      <c r="C44" s="6" t="s">
        <v>40</v>
      </c>
      <c r="D44" s="25">
        <v>3040</v>
      </c>
      <c r="E44" s="6" t="s">
        <v>14</v>
      </c>
      <c r="F44" s="6" t="s">
        <v>25</v>
      </c>
      <c r="G44" s="7">
        <v>29529</v>
      </c>
      <c r="H44" s="26"/>
    </row>
    <row r="45" spans="1:14" ht="12.75" hidden="1">
      <c r="A45" s="6" t="s">
        <v>63</v>
      </c>
      <c r="B45" s="24" t="s">
        <v>13</v>
      </c>
      <c r="C45" s="6" t="s">
        <v>16</v>
      </c>
      <c r="D45" s="25">
        <v>3000</v>
      </c>
      <c r="E45" s="6" t="s">
        <v>10</v>
      </c>
      <c r="F45" s="6" t="s">
        <v>17</v>
      </c>
      <c r="G45" s="7">
        <v>29528</v>
      </c>
      <c r="H45" s="26"/>
      <c r="J45"/>
      <c r="L45"/>
      <c r="N45"/>
    </row>
    <row r="46" spans="1:14" ht="12.75" hidden="1">
      <c r="A46" s="6" t="s">
        <v>64</v>
      </c>
      <c r="B46" s="24" t="s">
        <v>8</v>
      </c>
      <c r="C46" s="6" t="s">
        <v>16</v>
      </c>
      <c r="D46" s="25">
        <v>5000</v>
      </c>
      <c r="E46" s="6" t="s">
        <v>21</v>
      </c>
      <c r="F46" s="6" t="s">
        <v>95</v>
      </c>
      <c r="G46" s="7">
        <v>29524</v>
      </c>
      <c r="H46" s="26"/>
      <c r="J46"/>
      <c r="L46"/>
      <c r="N46"/>
    </row>
    <row r="47" spans="1:8" ht="10.5" hidden="1">
      <c r="A47" s="6" t="s">
        <v>65</v>
      </c>
      <c r="B47" s="24" t="s">
        <v>13</v>
      </c>
      <c r="C47" s="6" t="s">
        <v>40</v>
      </c>
      <c r="D47" s="25">
        <v>2900</v>
      </c>
      <c r="E47" s="6" t="s">
        <v>14</v>
      </c>
      <c r="F47" s="6" t="s">
        <v>17</v>
      </c>
      <c r="G47" s="7">
        <v>29550</v>
      </c>
      <c r="H47" s="26"/>
    </row>
    <row r="48" spans="1:14" ht="12.75">
      <c r="A48" s="6" t="s">
        <v>66</v>
      </c>
      <c r="B48" s="24" t="s">
        <v>8</v>
      </c>
      <c r="C48" s="6" t="s">
        <v>38</v>
      </c>
      <c r="D48" s="25">
        <v>2800</v>
      </c>
      <c r="E48" s="6" t="s">
        <v>24</v>
      </c>
      <c r="F48" s="6" t="s">
        <v>51</v>
      </c>
      <c r="G48" s="7">
        <v>29525</v>
      </c>
      <c r="H48" s="26"/>
      <c r="J48"/>
      <c r="L48"/>
      <c r="N48"/>
    </row>
    <row r="49" spans="1:14" ht="12.75" hidden="1">
      <c r="A49" s="6" t="s">
        <v>67</v>
      </c>
      <c r="B49" s="24" t="s">
        <v>8</v>
      </c>
      <c r="C49" s="6" t="s">
        <v>38</v>
      </c>
      <c r="D49" s="25">
        <v>3000</v>
      </c>
      <c r="E49" s="6" t="s">
        <v>30</v>
      </c>
      <c r="F49" s="6" t="s">
        <v>11</v>
      </c>
      <c r="G49" s="7">
        <v>29526</v>
      </c>
      <c r="H49" s="26"/>
      <c r="J49"/>
      <c r="L49"/>
      <c r="N49"/>
    </row>
    <row r="50" spans="1:14" ht="12.75">
      <c r="A50" s="6" t="s">
        <v>69</v>
      </c>
      <c r="B50" s="24" t="s">
        <v>8</v>
      </c>
      <c r="C50" s="6" t="s">
        <v>9</v>
      </c>
      <c r="D50" s="25">
        <v>3200</v>
      </c>
      <c r="E50" s="6" t="s">
        <v>14</v>
      </c>
      <c r="F50" s="6" t="s">
        <v>95</v>
      </c>
      <c r="G50" s="7">
        <v>29533</v>
      </c>
      <c r="H50" s="26"/>
      <c r="J50"/>
      <c r="L50"/>
      <c r="N50"/>
    </row>
    <row r="51" spans="1:14" ht="12.75">
      <c r="A51" s="6" t="s">
        <v>68</v>
      </c>
      <c r="B51" s="24" t="s">
        <v>8</v>
      </c>
      <c r="C51" s="6" t="s">
        <v>16</v>
      </c>
      <c r="D51" s="25">
        <v>3466.66666666667</v>
      </c>
      <c r="E51" s="6" t="s">
        <v>24</v>
      </c>
      <c r="F51" s="6" t="s">
        <v>49</v>
      </c>
      <c r="G51" s="7">
        <v>29527</v>
      </c>
      <c r="H51" s="26"/>
      <c r="J51"/>
      <c r="L51"/>
      <c r="N51"/>
    </row>
    <row r="52" spans="1:8" ht="10.5">
      <c r="A52" s="4"/>
      <c r="B52" s="9"/>
      <c r="C52" s="4"/>
      <c r="D52" s="9"/>
      <c r="E52" s="4"/>
      <c r="F52" s="4"/>
      <c r="G52" s="4"/>
      <c r="H52" s="4"/>
    </row>
    <row r="53" spans="1:8" ht="10.5">
      <c r="A53" s="4"/>
      <c r="B53" s="9"/>
      <c r="C53" s="4"/>
      <c r="D53" s="9"/>
      <c r="E53" s="4"/>
      <c r="F53" s="4"/>
      <c r="G53" s="4"/>
      <c r="H53" s="4"/>
    </row>
    <row r="54" spans="1:8" ht="10.5">
      <c r="A54" s="4"/>
      <c r="B54" s="9"/>
      <c r="C54" s="4"/>
      <c r="D54" s="9"/>
      <c r="E54" s="4"/>
      <c r="F54" s="4"/>
      <c r="G54" s="4"/>
      <c r="H54" s="4"/>
    </row>
    <row r="55" spans="1:8" ht="10.5">
      <c r="A55" s="4"/>
      <c r="B55" s="9"/>
      <c r="C55" s="4"/>
      <c r="D55" s="9"/>
      <c r="E55" s="4"/>
      <c r="F55" s="4"/>
      <c r="G55" s="4"/>
      <c r="H55" s="4"/>
    </row>
    <row r="56" spans="1:8" ht="10.5">
      <c r="A56" s="4"/>
      <c r="B56" s="9"/>
      <c r="C56" s="4"/>
      <c r="D56" s="9"/>
      <c r="E56" s="4"/>
      <c r="F56" s="4"/>
      <c r="G56" s="4"/>
      <c r="H56" s="4"/>
    </row>
    <row r="57" spans="1:8" ht="10.5">
      <c r="A57" s="4"/>
      <c r="B57" s="9"/>
      <c r="C57" s="4"/>
      <c r="D57" s="9"/>
      <c r="E57" s="4"/>
      <c r="F57" s="4"/>
      <c r="G57" s="4"/>
      <c r="H57" s="4"/>
    </row>
    <row r="58" spans="1:8" ht="10.5">
      <c r="A58" s="4"/>
      <c r="B58" s="9"/>
      <c r="C58" s="4"/>
      <c r="D58" s="9"/>
      <c r="E58" s="4"/>
      <c r="F58" s="4"/>
      <c r="G58" s="4"/>
      <c r="H58" s="4"/>
    </row>
    <row r="59" spans="1:8" ht="10.5">
      <c r="A59" s="4"/>
      <c r="B59" s="9"/>
      <c r="C59" s="4"/>
      <c r="D59" s="9"/>
      <c r="E59" s="4"/>
      <c r="F59" s="4"/>
      <c r="G59" s="4"/>
      <c r="H59" s="4"/>
    </row>
    <row r="60" spans="1:8" ht="10.5">
      <c r="A60" s="4"/>
      <c r="B60" s="9"/>
      <c r="C60" s="4"/>
      <c r="D60" s="9"/>
      <c r="E60" s="4"/>
      <c r="F60" s="4"/>
      <c r="G60" s="4"/>
      <c r="H60" s="4"/>
    </row>
    <row r="61" spans="1:8" ht="10.5">
      <c r="A61" s="4"/>
      <c r="B61" s="9"/>
      <c r="C61" s="4"/>
      <c r="D61" s="9"/>
      <c r="E61" s="4"/>
      <c r="F61" s="4"/>
      <c r="G61" s="4"/>
      <c r="H61" s="4"/>
    </row>
    <row r="62" spans="1:8" ht="10.5">
      <c r="A62" s="4"/>
      <c r="B62" s="9"/>
      <c r="C62" s="4"/>
      <c r="D62" s="9"/>
      <c r="E62" s="4"/>
      <c r="F62" s="4"/>
      <c r="G62" s="4"/>
      <c r="H62" s="4"/>
    </row>
  </sheetData>
  <sheetProtection/>
  <conditionalFormatting sqref="I3 K3 M3 O3">
    <cfRule type="expression" priority="1" dxfId="2" stopIfTrue="1">
      <formula>AND(OR(#REF!=$I$3,$I$3="*"),OR($C3=$K$3,$K$3="*"),OR($E3=$M$3,$M$3="*"),OR($F2=$O$3,$O$3="*"))</formula>
    </cfRule>
    <cfRule type="expression" priority="2" dxfId="1" stopIfTrue="1">
      <formula>AND(OR(#REF!=$I$4,$I$4="*"),OR($C3=$K$4,$K$4="*"),OR($E3=$M$4,$M$4="*"),OR($F2=$O$4,$O$4="*"))</formula>
    </cfRule>
    <cfRule type="expression" priority="3" dxfId="0" stopIfTrue="1">
      <formula>AND(OR(#REF!=$I$5,$I$5="*"),OR($C3=$K$5,$K$5="*"),OR($E3=$M$5,$M$5="*"),OR($F2=$O$5,$O$5="*"))</formula>
    </cfRule>
  </conditionalFormatting>
  <conditionalFormatting sqref="A9:C51 E9:H51">
    <cfRule type="expression" priority="4" dxfId="2" stopIfTrue="1">
      <formula>AND(OR($B9=$I$3,$I$3="*"),OR($C9=$K$3,$K$3="*"),OR($E9=$M$3,$M$3="*"),OR($F9=$O$3,$O$3="*"))</formula>
    </cfRule>
    <cfRule type="expression" priority="5" dxfId="1" stopIfTrue="1">
      <formula>AND(OR($B9=$I$4,$I$4="*"),OR($C9=$K$4,$K$4="*"),OR($E9=$M$4,$M$4="*"),OR($F9=$O$4,$O$4="*"))</formula>
    </cfRule>
    <cfRule type="expression" priority="6" dxfId="0" stopIfTrue="1">
      <formula>AND(OR($B9=$I$5,$I$5="*"),OR($C9=$K$5,$K$5="*"),OR($E9=$M$5,$M$5="*"),OR($F9=$O$5,$O$5="*"))</formula>
    </cfRule>
  </conditionalFormatting>
  <dataValidations count="4">
    <dataValidation type="list" allowBlank="1" showInputMessage="1" showErrorMessage="1" sqref="I3:I6">
      <formula1>ListeGenre</formula1>
    </dataValidation>
    <dataValidation type="list" allowBlank="1" showInputMessage="1" showErrorMessage="1" sqref="K3:K6">
      <formula1>ListeVille</formula1>
    </dataValidation>
    <dataValidation type="list" allowBlank="1" showInputMessage="1" showErrorMessage="1" sqref="M3:M6">
      <formula1>ListeQualif</formula1>
    </dataValidation>
    <dataValidation type="list" allowBlank="1" showInputMessage="1" showErrorMessage="1" sqref="O3:O6">
      <formula1>ListeService</formula1>
    </dataValidation>
  </dataValidations>
  <printOptions/>
  <pageMargins left="0.75" right="0.75" top="1" bottom="1" header="0.4921259845" footer="0.4921259845"/>
  <pageSetup horizontalDpi="1200" verticalDpi="12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15"/>
  <sheetViews>
    <sheetView showGridLines="0" zoomScalePageLayoutView="0" workbookViewId="0" topLeftCell="A1">
      <selection activeCell="F19" sqref="F19"/>
    </sheetView>
  </sheetViews>
  <sheetFormatPr defaultColWidth="11.00390625" defaultRowHeight="12.75"/>
  <cols>
    <col min="1" max="16384" width="11.00390625" style="4" customWidth="1"/>
  </cols>
  <sheetData>
    <row r="1" spans="1:7" ht="10.5">
      <c r="A1" s="3" t="s">
        <v>1</v>
      </c>
      <c r="B1" s="3" t="s">
        <v>2</v>
      </c>
      <c r="C1" s="3" t="s">
        <v>3</v>
      </c>
      <c r="D1" s="3" t="s">
        <v>4</v>
      </c>
      <c r="G1" s="12" t="s">
        <v>80</v>
      </c>
    </row>
    <row r="2" spans="1:8" ht="10.5">
      <c r="A2" s="10" t="s">
        <v>8</v>
      </c>
      <c r="B2" s="6" t="s">
        <v>35</v>
      </c>
      <c r="C2" s="6" t="s">
        <v>20</v>
      </c>
      <c r="D2" s="6" t="s">
        <v>49</v>
      </c>
      <c r="G2" s="9" t="s">
        <v>71</v>
      </c>
      <c r="H2" s="9" t="s">
        <v>103</v>
      </c>
    </row>
    <row r="3" spans="1:8" ht="10.5">
      <c r="A3" s="10" t="s">
        <v>13</v>
      </c>
      <c r="B3" s="6" t="s">
        <v>14</v>
      </c>
      <c r="C3" s="6" t="s">
        <v>34</v>
      </c>
      <c r="D3" s="6" t="s">
        <v>21</v>
      </c>
      <c r="G3" s="9" t="s">
        <v>85</v>
      </c>
      <c r="H3" s="9" t="s">
        <v>104</v>
      </c>
    </row>
    <row r="4" spans="2:8" ht="10.5">
      <c r="B4" s="6" t="s">
        <v>24</v>
      </c>
      <c r="C4" s="6" t="s">
        <v>9</v>
      </c>
      <c r="D4" s="6" t="s">
        <v>102</v>
      </c>
      <c r="G4" s="9" t="s">
        <v>86</v>
      </c>
      <c r="H4" s="9" t="s">
        <v>105</v>
      </c>
    </row>
    <row r="5" spans="2:8" ht="10.5">
      <c r="B5" s="6" t="s">
        <v>21</v>
      </c>
      <c r="C5" s="6" t="s">
        <v>40</v>
      </c>
      <c r="D5" s="6" t="s">
        <v>70</v>
      </c>
      <c r="G5" s="9" t="s">
        <v>88</v>
      </c>
      <c r="H5" s="9" t="s">
        <v>106</v>
      </c>
    </row>
    <row r="6" spans="2:8" ht="10.5">
      <c r="B6" s="6" t="s">
        <v>30</v>
      </c>
      <c r="C6" s="6" t="s">
        <v>29</v>
      </c>
      <c r="D6" s="6" t="s">
        <v>95</v>
      </c>
      <c r="G6" s="9" t="s">
        <v>87</v>
      </c>
      <c r="H6" s="9" t="s">
        <v>107</v>
      </c>
    </row>
    <row r="7" spans="2:8" ht="10.5">
      <c r="B7" s="6" t="s">
        <v>10</v>
      </c>
      <c r="C7" s="6" t="s">
        <v>16</v>
      </c>
      <c r="D7" s="6" t="s">
        <v>96</v>
      </c>
      <c r="G7" s="9" t="s">
        <v>99</v>
      </c>
      <c r="H7" s="9" t="s">
        <v>100</v>
      </c>
    </row>
    <row r="8" spans="2:8" ht="10.5">
      <c r="B8" s="6" t="s">
        <v>70</v>
      </c>
      <c r="C8" s="6" t="s">
        <v>38</v>
      </c>
      <c r="G8" s="9" t="s">
        <v>72</v>
      </c>
      <c r="H8" s="9" t="s">
        <v>73</v>
      </c>
    </row>
    <row r="9" spans="2:8" ht="10.5">
      <c r="B9" s="6" t="s">
        <v>32</v>
      </c>
      <c r="C9" s="6" t="s">
        <v>27</v>
      </c>
      <c r="G9" s="9" t="s">
        <v>74</v>
      </c>
      <c r="H9" s="9" t="s">
        <v>75</v>
      </c>
    </row>
    <row r="10" spans="4:8" ht="10.5">
      <c r="D10" s="11"/>
      <c r="G10" s="9" t="s">
        <v>76</v>
      </c>
      <c r="H10" s="9" t="s">
        <v>77</v>
      </c>
    </row>
    <row r="11" spans="2:8" ht="12.75">
      <c r="B11"/>
      <c r="C11"/>
      <c r="D11" s="11"/>
      <c r="G11" s="9" t="s">
        <v>78</v>
      </c>
      <c r="H11" s="9" t="s">
        <v>79</v>
      </c>
    </row>
    <row r="12" spans="2:8" ht="12.75">
      <c r="B12"/>
      <c r="C12" s="11"/>
      <c r="D12" s="11"/>
      <c r="G12" s="9" t="s">
        <v>81</v>
      </c>
      <c r="H12" s="9" t="s">
        <v>101</v>
      </c>
    </row>
    <row r="13" spans="7:8" ht="10.5">
      <c r="G13" s="9"/>
      <c r="H13" s="9"/>
    </row>
    <row r="14" spans="7:8" ht="10.5">
      <c r="G14" s="9"/>
      <c r="H14" s="9"/>
    </row>
    <row r="15" spans="7:8" ht="10.5">
      <c r="G15" s="9"/>
      <c r="H15" s="9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2009-02-16T08:39:55Z</dcterms:created>
  <dcterms:modified xsi:type="dcterms:W3CDTF">2009-06-07T15:21:50Z</dcterms:modified>
  <cp:category/>
  <cp:version/>
  <cp:contentType/>
  <cp:contentStatus/>
</cp:coreProperties>
</file>