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3965" windowHeight="7245" activeTab="0"/>
  </bookViews>
  <sheets>
    <sheet name="Janvier" sheetId="1" r:id="rId1"/>
    <sheet name="Liste" sheetId="2" r:id="rId2"/>
  </sheets>
  <definedNames>
    <definedName name="Année">'Janvier'!$B$1</definedName>
    <definedName name="Couleurs">OFFSET('Liste'!$A$2,,,COUNTA('Liste'!$A:$A))</definedName>
    <definedName name="Fériés">'Janvier'!$AH$5:$AH$15</definedName>
    <definedName name="planning">'Janvier'!$B$6:$AF$24</definedName>
  </definedNames>
  <calcPr fullCalcOnLoad="1"/>
</workbook>
</file>

<file path=xl/comments1.xml><?xml version="1.0" encoding="utf-8"?>
<comments xmlns="http://schemas.openxmlformats.org/spreadsheetml/2006/main">
  <authors>
    <author>Boisgontier</author>
  </authors>
  <commentList>
    <comment ref="AH2" authorId="0">
      <text>
        <r>
          <rPr>
            <sz val="8"/>
            <rFont val="Tverdana"/>
            <family val="0"/>
          </rPr>
          <t>=ARRONDI(DATE(Année;4;MOD(234-11*MOD(Année;19);30))/7;0)*7-6</t>
        </r>
      </text>
    </comment>
    <comment ref="C5" authorId="0">
      <text>
        <r>
          <rPr>
            <sz val="8"/>
            <rFont val="Tverdana"/>
            <family val="0"/>
          </rPr>
          <t>=SI(B5="";"";SI(MOIS(B5+1)=$B$2;B5+1;""))</t>
        </r>
      </text>
    </comment>
    <comment ref="AH13" authorId="0">
      <text>
        <r>
          <rPr>
            <sz val="8"/>
            <color indexed="10"/>
            <rFont val="Tverdana"/>
            <family val="0"/>
          </rPr>
          <t>=AH2+1</t>
        </r>
      </text>
    </comment>
    <comment ref="AH14" authorId="0">
      <text>
        <r>
          <rPr>
            <sz val="8"/>
            <color indexed="10"/>
            <rFont val="Tverdana"/>
            <family val="0"/>
          </rPr>
          <t>=AH2+39</t>
        </r>
      </text>
    </comment>
    <comment ref="AH15" authorId="0">
      <text>
        <r>
          <rPr>
            <sz val="8"/>
            <color indexed="10"/>
            <rFont val="Tverdana"/>
            <family val="0"/>
          </rPr>
          <t>=AH2+50</t>
        </r>
      </text>
    </comment>
  </commentList>
</comments>
</file>

<file path=xl/sharedStrings.xml><?xml version="1.0" encoding="utf-8"?>
<sst xmlns="http://schemas.openxmlformats.org/spreadsheetml/2006/main" count="23" uniqueCount="16">
  <si>
    <t>Année</t>
  </si>
  <si>
    <t>Mois</t>
  </si>
  <si>
    <t>Dupont</t>
  </si>
  <si>
    <t>Durand</t>
  </si>
  <si>
    <t>Martin</t>
  </si>
  <si>
    <t>Noms de champs</t>
  </si>
  <si>
    <t>Abs</t>
  </si>
  <si>
    <t>Mal</t>
  </si>
  <si>
    <t>Rtt</t>
  </si>
  <si>
    <t>Cg</t>
  </si>
  <si>
    <t>Couleurs</t>
  </si>
  <si>
    <t>=DECALER(Liste!$A$2;;;NBVAL(Liste!$A:$A))</t>
  </si>
  <si>
    <t>Liste</t>
  </si>
  <si>
    <t>Nom de champ</t>
  </si>
  <si>
    <t>Pâques</t>
  </si>
  <si>
    <t>Jours fériés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</si>
</sst>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"/>
    <numFmt numFmtId="165" formatCode="ddd\ dd\ mmm"/>
  </numFmts>
  <fonts count="43">
    <font>
      <sz val="8"/>
      <name val="Verdana"/>
      <family val="0"/>
    </font>
    <font>
      <sz val="8"/>
      <color indexed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0"/>
    </font>
    <font>
      <sz val="10"/>
      <name val="Arial"/>
      <family val="0"/>
    </font>
    <font>
      <sz val="8"/>
      <color indexed="10"/>
      <name val="Tverdana"/>
      <family val="0"/>
    </font>
    <font>
      <sz val="8"/>
      <name val="Tverdana"/>
      <family val="0"/>
    </font>
    <font>
      <sz val="8"/>
      <color indexed="9"/>
      <name val="Verdana"/>
      <family val="2"/>
    </font>
    <font>
      <sz val="8"/>
      <color indexed="10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sz val="8"/>
      <color indexed="62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17"/>
      <name val="Verdana"/>
      <family val="2"/>
    </font>
    <font>
      <b/>
      <sz val="8"/>
      <color indexed="63"/>
      <name val="Verdana"/>
      <family val="2"/>
    </font>
    <font>
      <i/>
      <sz val="8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Tahoma"/>
      <family val="2"/>
    </font>
    <font>
      <b/>
      <sz val="11"/>
      <color indexed="8"/>
      <name val="Verdana"/>
      <family val="0"/>
    </font>
    <font>
      <sz val="8"/>
      <color theme="1"/>
      <name val="Verdana"/>
      <family val="2"/>
    </font>
    <font>
      <sz val="8"/>
      <color theme="0"/>
      <name val="Verdana"/>
      <family val="2"/>
    </font>
    <font>
      <sz val="8"/>
      <color rgb="FFFF0000"/>
      <name val="Verdana"/>
      <family val="2"/>
    </font>
    <font>
      <b/>
      <sz val="8"/>
      <color rgb="FFFA7D00"/>
      <name val="Verdana"/>
      <family val="2"/>
    </font>
    <font>
      <sz val="8"/>
      <color rgb="FFFA7D00"/>
      <name val="Verdana"/>
      <family val="2"/>
    </font>
    <font>
      <sz val="8"/>
      <color rgb="FF3F3F76"/>
      <name val="Verdana"/>
      <family val="2"/>
    </font>
    <font>
      <sz val="8"/>
      <color rgb="FF9C0006"/>
      <name val="Verdana"/>
      <family val="2"/>
    </font>
    <font>
      <sz val="8"/>
      <color rgb="FF9C6500"/>
      <name val="Verdana"/>
      <family val="2"/>
    </font>
    <font>
      <sz val="8"/>
      <color rgb="FF006100"/>
      <name val="Verdana"/>
      <family val="2"/>
    </font>
    <font>
      <b/>
      <sz val="8"/>
      <color rgb="FF3F3F3F"/>
      <name val="Verdana"/>
      <family val="2"/>
    </font>
    <font>
      <i/>
      <sz val="8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8"/>
      <color theme="1"/>
      <name val="Verdana"/>
      <family val="2"/>
    </font>
    <font>
      <b/>
      <sz val="8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0" borderId="2" applyNumberFormat="0" applyFill="0" applyAlignment="0" applyProtection="0"/>
    <xf numFmtId="0" fontId="1" fillId="26" borderId="3" applyNumberFormat="0" applyFont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25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</cellStyleXfs>
  <cellXfs count="34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32" borderId="0" xfId="0" applyFill="1" applyAlignment="1">
      <alignment/>
    </xf>
    <xf numFmtId="165" fontId="0" fillId="0" borderId="10" xfId="0" applyNumberFormat="1" applyFill="1" applyBorder="1" applyAlignment="1">
      <alignment textRotation="90"/>
    </xf>
    <xf numFmtId="165" fontId="0" fillId="0" borderId="11" xfId="0" applyNumberFormat="1" applyFill="1" applyBorder="1" applyAlignment="1">
      <alignment textRotation="90"/>
    </xf>
    <xf numFmtId="165" fontId="0" fillId="0" borderId="12" xfId="0" applyNumberFormat="1" applyFill="1" applyBorder="1" applyAlignment="1">
      <alignment textRotation="90"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Alignment="1">
      <alignment/>
    </xf>
    <xf numFmtId="0" fontId="0" fillId="18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13" xfId="0" applyFill="1" applyBorder="1" applyAlignment="1">
      <alignment/>
    </xf>
    <xf numFmtId="14" fontId="0" fillId="32" borderId="22" xfId="50" applyNumberFormat="1" applyFont="1" applyFill="1" applyBorder="1">
      <alignment/>
      <protection/>
    </xf>
    <xf numFmtId="0" fontId="0" fillId="0" borderId="0" xfId="52" applyFont="1">
      <alignment/>
      <protection/>
    </xf>
    <xf numFmtId="14" fontId="0" fillId="35" borderId="23" xfId="50" applyNumberFormat="1" applyFont="1" applyFill="1" applyBorder="1">
      <alignment/>
      <protection/>
    </xf>
    <xf numFmtId="14" fontId="0" fillId="35" borderId="24" xfId="50" applyNumberFormat="1" applyFont="1" applyFill="1" applyBorder="1">
      <alignment/>
      <protection/>
    </xf>
    <xf numFmtId="0" fontId="3" fillId="0" borderId="0" xfId="51" applyFont="1">
      <alignment/>
      <protection/>
    </xf>
    <xf numFmtId="0" fontId="0" fillId="33" borderId="13" xfId="0" applyFont="1" applyFill="1" applyBorder="1" applyAlignment="1">
      <alignment/>
    </xf>
    <xf numFmtId="14" fontId="0" fillId="0" borderId="25" xfId="50" applyNumberFormat="1" applyFont="1" applyFill="1" applyBorder="1">
      <alignment/>
      <protection/>
    </xf>
    <xf numFmtId="14" fontId="0" fillId="0" borderId="23" xfId="50" applyNumberFormat="1" applyFont="1" applyFill="1" applyBorder="1">
      <alignment/>
      <protection/>
    </xf>
    <xf numFmtId="164" fontId="2" fillId="0" borderId="26" xfId="0" applyNumberFormat="1" applyFont="1" applyBorder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alendrier_auto_CalendrierMatriciel" xfId="50"/>
    <cellStyle name="Normal_CalendrierMatriciel" xfId="51"/>
    <cellStyle name="Normal_DatesComplémen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">
    <dxf>
      <fill>
        <patternFill>
          <bgColor indexed="5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22</xdr:row>
      <xdr:rowOff>47625</xdr:rowOff>
    </xdr:from>
    <xdr:to>
      <xdr:col>34</xdr:col>
      <xdr:colOff>104775</xdr:colOff>
      <xdr:row>31</xdr:row>
      <xdr:rowOff>28575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733800" y="3657600"/>
          <a:ext cx="534352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Colorie la cellule en fonction du caractère choisi dans une liste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If Not Intersect([planning], Target) Is Nothing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Target.Interior.ColorIndex = [couleurs].Find(Target, LookAt:=xlWhole).Interior.ColorIndex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H28"/>
  <sheetViews>
    <sheetView showGridLines="0" tabSelected="1" zoomScalePageLayoutView="0" workbookViewId="0" topLeftCell="A1">
      <selection activeCell="AH2" sqref="AH2"/>
    </sheetView>
  </sheetViews>
  <sheetFormatPr defaultColWidth="4.7109375" defaultRowHeight="10.5"/>
  <cols>
    <col min="1" max="1" width="7.28125" style="0" customWidth="1"/>
    <col min="2" max="2" width="4.7109375" style="0" customWidth="1"/>
    <col min="3" max="32" width="3.57421875" style="0" customWidth="1"/>
    <col min="33" max="33" width="4.7109375" style="0" customWidth="1"/>
    <col min="34" max="34" width="10.7109375" style="0" customWidth="1"/>
  </cols>
  <sheetData>
    <row r="1" spans="1:34" ht="10.5">
      <c r="A1" s="21" t="s">
        <v>0</v>
      </c>
      <c r="B1" s="1">
        <v>2018</v>
      </c>
      <c r="AH1" s="29" t="s">
        <v>14</v>
      </c>
    </row>
    <row r="2" spans="1:34" ht="10.5">
      <c r="A2" s="21" t="s">
        <v>1</v>
      </c>
      <c r="B2" s="2">
        <v>5</v>
      </c>
      <c r="AH2" s="25">
        <f>ROUND(DATE(Année,4,MOD(234-11*MOD(Année,19),30))/7,0)*7-6</f>
        <v>43191</v>
      </c>
    </row>
    <row r="3" ht="10.5">
      <c r="AH3" s="26"/>
    </row>
    <row r="4" spans="2:34" ht="12.75">
      <c r="B4" s="33">
        <f>DATE(B1,B2,1)</f>
        <v>43221</v>
      </c>
      <c r="C4" s="33"/>
      <c r="D4" s="33"/>
      <c r="E4" s="33"/>
      <c r="F4" s="33"/>
      <c r="G4" s="33"/>
      <c r="H4" s="33"/>
      <c r="I4" s="33"/>
      <c r="AH4" s="29" t="s">
        <v>15</v>
      </c>
    </row>
    <row r="5" spans="2:34" ht="61.5" customHeight="1">
      <c r="B5" s="3">
        <f>DATE(B1,B2,1)</f>
        <v>43221</v>
      </c>
      <c r="C5" s="4">
        <f>IF(B5="","",IF(MONTH(B5+1)=$B$2,B5+1,""))</f>
        <v>43222</v>
      </c>
      <c r="D5" s="4">
        <f aca="true" t="shared" si="0" ref="D5:AF5">IF(C5="","",IF(MONTH(C5+1)=$B$2,C5+1,""))</f>
        <v>43223</v>
      </c>
      <c r="E5" s="4">
        <f t="shared" si="0"/>
        <v>43224</v>
      </c>
      <c r="F5" s="4">
        <f t="shared" si="0"/>
        <v>43225</v>
      </c>
      <c r="G5" s="4">
        <f t="shared" si="0"/>
        <v>43226</v>
      </c>
      <c r="H5" s="4">
        <f t="shared" si="0"/>
        <v>43227</v>
      </c>
      <c r="I5" s="4">
        <f t="shared" si="0"/>
        <v>43228</v>
      </c>
      <c r="J5" s="4">
        <f t="shared" si="0"/>
        <v>43229</v>
      </c>
      <c r="K5" s="4">
        <f t="shared" si="0"/>
        <v>43230</v>
      </c>
      <c r="L5" s="4">
        <f t="shared" si="0"/>
        <v>43231</v>
      </c>
      <c r="M5" s="4">
        <f t="shared" si="0"/>
        <v>43232</v>
      </c>
      <c r="N5" s="4">
        <f t="shared" si="0"/>
        <v>43233</v>
      </c>
      <c r="O5" s="4">
        <f t="shared" si="0"/>
        <v>43234</v>
      </c>
      <c r="P5" s="4">
        <f t="shared" si="0"/>
        <v>43235</v>
      </c>
      <c r="Q5" s="4">
        <f t="shared" si="0"/>
        <v>43236</v>
      </c>
      <c r="R5" s="4">
        <f t="shared" si="0"/>
        <v>43237</v>
      </c>
      <c r="S5" s="4">
        <f t="shared" si="0"/>
        <v>43238</v>
      </c>
      <c r="T5" s="4">
        <f t="shared" si="0"/>
        <v>43239</v>
      </c>
      <c r="U5" s="4">
        <f t="shared" si="0"/>
        <v>43240</v>
      </c>
      <c r="V5" s="4">
        <f t="shared" si="0"/>
        <v>43241</v>
      </c>
      <c r="W5" s="4">
        <f t="shared" si="0"/>
        <v>43242</v>
      </c>
      <c r="X5" s="4">
        <f t="shared" si="0"/>
        <v>43243</v>
      </c>
      <c r="Y5" s="4">
        <f t="shared" si="0"/>
        <v>43244</v>
      </c>
      <c r="Z5" s="4">
        <f t="shared" si="0"/>
        <v>43245</v>
      </c>
      <c r="AA5" s="4">
        <f t="shared" si="0"/>
        <v>43246</v>
      </c>
      <c r="AB5" s="4">
        <f t="shared" si="0"/>
        <v>43247</v>
      </c>
      <c r="AC5" s="4">
        <f t="shared" si="0"/>
        <v>43248</v>
      </c>
      <c r="AD5" s="4">
        <f t="shared" si="0"/>
        <v>43249</v>
      </c>
      <c r="AE5" s="4">
        <f t="shared" si="0"/>
        <v>43250</v>
      </c>
      <c r="AF5" s="5">
        <f t="shared" si="0"/>
        <v>43251</v>
      </c>
      <c r="AH5" s="31">
        <f>DATE(Année,1,1)</f>
        <v>43101</v>
      </c>
    </row>
    <row r="6" spans="1:34" ht="10.5">
      <c r="A6" s="14" t="s">
        <v>2</v>
      </c>
      <c r="B6" s="9"/>
      <c r="C6" s="30" t="s">
        <v>6</v>
      </c>
      <c r="D6" s="30" t="s">
        <v>6</v>
      </c>
      <c r="E6" s="6"/>
      <c r="F6" s="6"/>
      <c r="G6" s="6"/>
      <c r="H6" s="30" t="s">
        <v>6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17"/>
      <c r="AH6" s="32">
        <f>DATE(Année,5,1)</f>
        <v>43221</v>
      </c>
    </row>
    <row r="7" spans="1:34" ht="10.5">
      <c r="A7" s="15" t="s">
        <v>3</v>
      </c>
      <c r="B7" s="9"/>
      <c r="C7" s="6"/>
      <c r="D7" s="10" t="s">
        <v>8</v>
      </c>
      <c r="E7" s="10" t="s">
        <v>8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17"/>
      <c r="AH7" s="32">
        <f>DATE(Année,5,8)</f>
        <v>43228</v>
      </c>
    </row>
    <row r="8" spans="1:34" ht="10.5">
      <c r="A8" s="15" t="s">
        <v>4</v>
      </c>
      <c r="B8" s="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17"/>
      <c r="AH8" s="32">
        <f>DATE(Année,7,14)</f>
        <v>43295</v>
      </c>
    </row>
    <row r="9" spans="1:34" ht="10.5">
      <c r="A9" s="15"/>
      <c r="B9" s="9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17"/>
      <c r="AH9" s="32">
        <f>DATE(Année,8,15)</f>
        <v>43327</v>
      </c>
    </row>
    <row r="10" spans="1:34" ht="10.5">
      <c r="A10" s="15"/>
      <c r="B10" s="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7"/>
      <c r="AH10" s="32">
        <f>DATE(Année,11,1)</f>
        <v>43405</v>
      </c>
    </row>
    <row r="11" spans="1:34" ht="10.5">
      <c r="A11" s="15"/>
      <c r="B11" s="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17"/>
      <c r="AH11" s="32">
        <f>DATE(Année,11,11)</f>
        <v>43415</v>
      </c>
    </row>
    <row r="12" spans="1:34" ht="10.5">
      <c r="A12" s="15"/>
      <c r="B12" s="9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17"/>
      <c r="AH12" s="32">
        <f>DATE(Année,12,25)</f>
        <v>43459</v>
      </c>
    </row>
    <row r="13" spans="1:34" ht="10.5">
      <c r="A13" s="15"/>
      <c r="B13" s="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7"/>
      <c r="AH13" s="27">
        <f>AH2+1</f>
        <v>43192</v>
      </c>
    </row>
    <row r="14" spans="1:34" ht="10.5">
      <c r="A14" s="15"/>
      <c r="B14" s="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17"/>
      <c r="AH14" s="27">
        <f>AH2+39</f>
        <v>43230</v>
      </c>
    </row>
    <row r="15" spans="1:34" ht="10.5">
      <c r="A15" s="15"/>
      <c r="B15" s="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17"/>
      <c r="AH15" s="28">
        <f>AH2+50</f>
        <v>43241</v>
      </c>
    </row>
    <row r="16" spans="1:32" ht="10.5">
      <c r="A16" s="15"/>
      <c r="B16" s="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17"/>
    </row>
    <row r="17" spans="1:32" ht="10.5">
      <c r="A17" s="15"/>
      <c r="B17" s="9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17"/>
    </row>
    <row r="18" spans="1:32" ht="10.5">
      <c r="A18" s="15"/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7"/>
    </row>
    <row r="19" spans="1:32" ht="10.5">
      <c r="A19" s="15"/>
      <c r="B19" s="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7"/>
    </row>
    <row r="20" spans="1:32" s="11" customFormat="1" ht="10.5">
      <c r="A20" s="15"/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7"/>
    </row>
    <row r="21" spans="1:32" s="11" customFormat="1" ht="10.5">
      <c r="A21" s="15"/>
      <c r="B21" s="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7"/>
    </row>
    <row r="22" spans="1:32" s="11" customFormat="1" ht="10.5">
      <c r="A22" s="15"/>
      <c r="B22" s="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17"/>
    </row>
    <row r="23" spans="1:32" s="11" customFormat="1" ht="10.5">
      <c r="A23" s="15"/>
      <c r="B23" s="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17"/>
    </row>
    <row r="24" spans="1:32" ht="10.5">
      <c r="A24" s="16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</row>
    <row r="26" spans="1:2" ht="10.5">
      <c r="A26" s="12" t="s">
        <v>5</v>
      </c>
      <c r="B26" s="12"/>
    </row>
    <row r="27" spans="1:2" ht="10.5">
      <c r="A27" s="13" t="s">
        <v>10</v>
      </c>
      <c r="B27" s="13" t="s">
        <v>11</v>
      </c>
    </row>
    <row r="28" spans="1:2" ht="10.5">
      <c r="A28" s="13"/>
      <c r="B28" s="13"/>
    </row>
  </sheetData>
  <sheetProtection/>
  <mergeCells count="1">
    <mergeCell ref="B4:I4"/>
  </mergeCells>
  <conditionalFormatting sqref="B5:AF24">
    <cfRule type="expression" priority="1" dxfId="1" stopIfTrue="1">
      <formula>WEEKDAY(B$5,2)&gt;5</formula>
    </cfRule>
    <cfRule type="expression" priority="2" dxfId="0" stopIfTrue="1">
      <formula>COUNTIF(Fériés,B$5)&gt;0</formula>
    </cfRule>
  </conditionalFormatting>
  <dataValidations count="1">
    <dataValidation type="list" allowBlank="1" showInputMessage="1" showErrorMessage="1" sqref="B6:AF24">
      <formula1>Couleurs</formula1>
    </dataValidation>
  </dataValidations>
  <printOptions/>
  <pageMargins left="0.787401575" right="0.787401575" top="0.984251969" bottom="0.984251969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6"/>
  <sheetViews>
    <sheetView showGridLines="0" zoomScale="90" zoomScaleNormal="90" zoomScalePageLayoutView="0" workbookViewId="0" topLeftCell="A1">
      <selection activeCell="D14" sqref="D14"/>
    </sheetView>
  </sheetViews>
  <sheetFormatPr defaultColWidth="11.421875" defaultRowHeight="10.5"/>
  <cols>
    <col min="2" max="2" width="5.421875" style="0" customWidth="1"/>
  </cols>
  <sheetData>
    <row r="1" spans="1:3" ht="10.5">
      <c r="A1" s="12" t="s">
        <v>12</v>
      </c>
      <c r="C1" s="12" t="s">
        <v>13</v>
      </c>
    </row>
    <row r="2" spans="1:4" ht="10.5">
      <c r="A2" s="8" t="s">
        <v>6</v>
      </c>
      <c r="C2" s="13" t="s">
        <v>10</v>
      </c>
      <c r="D2" s="13" t="s">
        <v>11</v>
      </c>
    </row>
    <row r="3" spans="1:4" ht="10.5">
      <c r="A3" s="22" t="s">
        <v>7</v>
      </c>
      <c r="C3" s="13"/>
      <c r="D3" s="13"/>
    </row>
    <row r="4" ht="10.5">
      <c r="A4" s="23" t="s">
        <v>8</v>
      </c>
    </row>
    <row r="5" ht="10.5">
      <c r="A5" s="24" t="s">
        <v>9</v>
      </c>
    </row>
    <row r="6" ht="10.5">
      <c r="A6" s="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2007-09-18T14:14:20Z</dcterms:created>
  <dcterms:modified xsi:type="dcterms:W3CDTF">2018-01-16T07:46:25Z</dcterms:modified>
  <cp:category/>
  <cp:version/>
  <cp:contentType/>
  <cp:contentStatus/>
</cp:coreProperties>
</file>